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 10.08.2020\Desktop\data.gov.mk\"/>
    </mc:Choice>
  </mc:AlternateContent>
  <bookViews>
    <workbookView xWindow="0" yWindow="0" windowWidth="21570" windowHeight="8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Q3" i="1"/>
  <c r="A4" i="1"/>
  <c r="A5" i="1" s="1"/>
  <c r="A6" i="1" s="1"/>
  <c r="F4" i="1"/>
  <c r="P4" i="1"/>
  <c r="P7" i="1" s="1"/>
  <c r="P15" i="1" s="1"/>
  <c r="Q4" i="1"/>
  <c r="Q7" i="1" s="1"/>
  <c r="R4" i="1"/>
  <c r="P5" i="1"/>
  <c r="Q5" i="1"/>
  <c r="P6" i="1"/>
  <c r="Q6" i="1"/>
  <c r="C7" i="1"/>
  <c r="F7" i="1" s="1"/>
  <c r="D7" i="1"/>
  <c r="E7" i="1"/>
  <c r="G7" i="1"/>
  <c r="H7" i="1"/>
  <c r="I7" i="1"/>
  <c r="K7" i="1"/>
  <c r="L7" i="1"/>
  <c r="M7" i="1"/>
  <c r="O7" i="1"/>
  <c r="P8" i="1"/>
  <c r="Q8" i="1"/>
  <c r="A9" i="1"/>
  <c r="A10" i="1" s="1"/>
  <c r="A11" i="1" s="1"/>
  <c r="A12" i="1" s="1"/>
  <c r="A13" i="1" s="1"/>
  <c r="P9" i="1"/>
  <c r="P14" i="1" s="1"/>
  <c r="Q9" i="1"/>
  <c r="P10" i="1"/>
  <c r="Q10" i="1"/>
  <c r="P11" i="1"/>
  <c r="Q11" i="1"/>
  <c r="Q14" i="1" s="1"/>
  <c r="P12" i="1"/>
  <c r="Q12" i="1"/>
  <c r="P13" i="1"/>
  <c r="Q13" i="1"/>
  <c r="C14" i="1"/>
  <c r="D14" i="1"/>
  <c r="E14" i="1"/>
  <c r="E15" i="1" s="1"/>
  <c r="F15" i="1" s="1"/>
  <c r="H14" i="1"/>
  <c r="I14" i="1"/>
  <c r="L14" i="1"/>
  <c r="M14" i="1"/>
  <c r="C15" i="1"/>
  <c r="D15" i="1"/>
  <c r="G15" i="1"/>
  <c r="H15" i="1"/>
  <c r="I15" i="1"/>
  <c r="K15" i="1"/>
  <c r="L15" i="1"/>
  <c r="M15" i="1"/>
  <c r="O15" i="1"/>
  <c r="Q15" i="1" l="1"/>
  <c r="R15" i="1" s="1"/>
  <c r="R7" i="1"/>
</calcChain>
</file>

<file path=xl/sharedStrings.xml><?xml version="1.0" encoding="utf-8"?>
<sst xmlns="http://schemas.openxmlformats.org/spreadsheetml/2006/main" count="49" uniqueCount="36">
  <si>
    <t>.</t>
  </si>
  <si>
    <t>Миле Илиевски</t>
  </si>
  <si>
    <t>21.01.2019 година</t>
  </si>
  <si>
    <t>Direktor</t>
  </si>
  <si>
    <t>Пробиштип</t>
  </si>
  <si>
    <t>ВКУПНО (А + Б)</t>
  </si>
  <si>
    <t>Вкупно - Потенцијална ГИП</t>
  </si>
  <si>
    <t>Б</t>
  </si>
  <si>
    <t>prilog</t>
  </si>
  <si>
    <t xml:space="preserve">Градежни работи за реализција на Фаза 2 и Фаза 3 </t>
  </si>
  <si>
    <t>Трошоци за археолози</t>
  </si>
  <si>
    <t>Трошоци за проценители</t>
  </si>
  <si>
    <t xml:space="preserve">Елаборати за експропријација за Фаза 2 и Фаза 3 </t>
  </si>
  <si>
    <t xml:space="preserve">Урбанистички (инфраструктурен) проект за Фаза 2 и Фаза 3 </t>
  </si>
  <si>
    <t xml:space="preserve">Експропријација на земјиште за Фаза 2 и Фаза 3 </t>
  </si>
  <si>
    <t>Vkupno - Realna GIP</t>
  </si>
  <si>
    <t>A</t>
  </si>
  <si>
    <t>Pla}awe na obvrski kon UJP za danoci I zatezni kamati za Faza 1 od HS,,Zletovica,,</t>
  </si>
  <si>
    <t>Eksproprijacija na zemji{te za Faza 1od HS ,,Zletovica,,</t>
  </si>
  <si>
    <t>Tro{oci za vodewe na investicijata - JP HS,,Zletovica,,</t>
  </si>
  <si>
    <t>Исплата на долг за градежни работи за Зафат 3 и Пристапен пат до брана Кнежево</t>
  </si>
  <si>
    <r>
      <t>%</t>
    </r>
    <r>
      <rPr>
        <sz val="8"/>
        <rFont val="MAC C Times"/>
        <family val="1"/>
      </rPr>
      <t xml:space="preserve"> </t>
    </r>
  </si>
  <si>
    <r>
      <t xml:space="preserve">Realizirani </t>
    </r>
    <r>
      <rPr>
        <b/>
        <sz val="8"/>
        <rFont val="MAC C Times"/>
        <family val="1"/>
      </rPr>
      <t>vkupni</t>
    </r>
    <r>
      <rPr>
        <sz val="8"/>
        <rFont val="MAC C Times"/>
        <family val="1"/>
      </rPr>
      <t xml:space="preserve"> sredstva</t>
    </r>
  </si>
  <si>
    <r>
      <t xml:space="preserve">Planirani </t>
    </r>
    <r>
      <rPr>
        <b/>
        <sz val="8"/>
        <rFont val="MAC C Times"/>
        <family val="1"/>
      </rPr>
      <t xml:space="preserve">vkupni </t>
    </r>
    <r>
      <rPr>
        <sz val="8"/>
        <rFont val="MAC C Times"/>
        <family val="1"/>
      </rPr>
      <t>sredstva</t>
    </r>
  </si>
  <si>
    <t xml:space="preserve">Obrazlo`enie </t>
  </si>
  <si>
    <t>%</t>
  </si>
  <si>
    <t>Realizirani grantovi sredstva</t>
  </si>
  <si>
    <r>
      <t xml:space="preserve">Planirani </t>
    </r>
    <r>
      <rPr>
        <b/>
        <sz val="8"/>
        <rFont val="MAC C Times"/>
        <family val="1"/>
      </rPr>
      <t xml:space="preserve">grantovi </t>
    </r>
    <r>
      <rPr>
        <sz val="8"/>
        <rFont val="MAC C Times"/>
        <family val="1"/>
      </rPr>
      <t>sredstva</t>
    </r>
  </si>
  <si>
    <t>Realizirani kreditni sredstva</t>
  </si>
  <si>
    <r>
      <t xml:space="preserve">Planirani </t>
    </r>
    <r>
      <rPr>
        <b/>
        <sz val="8"/>
        <rFont val="MAC C Times"/>
        <family val="1"/>
      </rPr>
      <t xml:space="preserve">kreditni </t>
    </r>
    <r>
      <rPr>
        <sz val="8"/>
        <rFont val="MAC C Times"/>
        <family val="1"/>
      </rPr>
      <t>sredstva</t>
    </r>
  </si>
  <si>
    <t>Realizirani buxetski sredstva</t>
  </si>
  <si>
    <t>Realiz. investic, aktivnosti</t>
  </si>
  <si>
    <r>
      <t xml:space="preserve">Planirani </t>
    </r>
    <r>
      <rPr>
        <b/>
        <sz val="8"/>
        <rFont val="MAC C Times"/>
        <family val="1"/>
      </rPr>
      <t xml:space="preserve">buxetski </t>
    </r>
    <r>
      <rPr>
        <sz val="8"/>
        <rFont val="MAC C Times"/>
        <family val="1"/>
      </rPr>
      <t>sredstva</t>
    </r>
  </si>
  <si>
    <t>Planirani investiciski aktivnosti</t>
  </si>
  <si>
    <t>rb</t>
  </si>
  <si>
    <t>Izve{taj za realiziranite investicioni aktivnosti predvideni so Programata za rabota na JP HS"Zletovica" za periodot od 01.10.2018 god. дo 31.12.2018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</si>
</sst>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8"/>
      <name val="MAC C Times"/>
      <family val="1"/>
    </font>
    <font>
      <b/>
      <sz val="8"/>
      <name val="MAC C Times"/>
      <family val="1"/>
    </font>
    <font>
      <sz val="10"/>
      <name val="MAC C Times"/>
      <family val="1"/>
    </font>
    <font>
      <b/>
      <sz val="10"/>
      <name val="MAC C Times"/>
      <family val="1"/>
    </font>
    <font>
      <b/>
      <sz val="11"/>
      <name val="MAC C Times"/>
      <family val="1"/>
    </font>
    <font>
      <sz val="10"/>
      <name val="Arial"/>
      <family val="2"/>
      <charset val="204"/>
    </font>
    <font>
      <b/>
      <sz val="12"/>
      <color theme="1"/>
      <name val="MAC C Times"/>
      <family val="1"/>
    </font>
    <font>
      <b/>
      <sz val="12"/>
      <name val="MAC C Times"/>
      <family val="1"/>
    </font>
    <font>
      <b/>
      <sz val="9"/>
      <name val="MAC C Times"/>
      <family val="1"/>
    </font>
    <font>
      <b/>
      <u/>
      <sz val="9"/>
      <name val="MAC C Times"/>
      <family val="1"/>
    </font>
    <font>
      <sz val="9"/>
      <name val="MAC C Times"/>
      <family val="1"/>
    </font>
    <font>
      <sz val="8"/>
      <color theme="1"/>
      <name val="MAC C Times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42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>
      <alignment vertical="center" wrapText="1"/>
    </xf>
    <xf numFmtId="0" fontId="7" fillId="0" borderId="0" xfId="0" applyFont="1"/>
    <xf numFmtId="0" fontId="5" fillId="0" borderId="0" xfId="1" applyFont="1" applyBorder="1" applyAlignment="1">
      <alignment horizontal="left" vertical="center"/>
    </xf>
    <xf numFmtId="3" fontId="4" fillId="0" borderId="0" xfId="0" applyNumberFormat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8" fillId="0" borderId="0" xfId="0" applyFont="1"/>
    <xf numFmtId="1" fontId="4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1" fontId="9" fillId="0" borderId="2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right" vertical="center"/>
    </xf>
    <xf numFmtId="3" fontId="9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1" fontId="9" fillId="0" borderId="9" xfId="0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/>
    </xf>
    <xf numFmtId="3" fontId="2" fillId="0" borderId="15" xfId="0" applyNumberFormat="1" applyFont="1" applyBorder="1" applyAlignment="1">
      <alignment vertical="center"/>
    </xf>
    <xf numFmtId="3" fontId="1" fillId="0" borderId="16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1" fontId="2" fillId="0" borderId="16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vertical="center" wrapText="1"/>
    </xf>
    <xf numFmtId="3" fontId="2" fillId="0" borderId="16" xfId="0" applyNumberFormat="1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vertical="center"/>
    </xf>
    <xf numFmtId="3" fontId="1" fillId="0" borderId="19" xfId="1" applyNumberFormat="1" applyFont="1" applyBorder="1" applyAlignment="1">
      <alignment horizontal="right" vertical="center"/>
    </xf>
    <xf numFmtId="0" fontId="11" fillId="0" borderId="20" xfId="0" applyFont="1" applyBorder="1" applyAlignment="1">
      <alignment vertical="center" wrapText="1"/>
    </xf>
    <xf numFmtId="3" fontId="2" fillId="0" borderId="2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2" fillId="0" borderId="22" xfId="0" applyNumberFormat="1" applyFont="1" applyBorder="1" applyAlignment="1">
      <alignment vertical="center"/>
    </xf>
    <xf numFmtId="3" fontId="1" fillId="0" borderId="23" xfId="0" applyNumberFormat="1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1" fontId="2" fillId="0" borderId="23" xfId="0" applyNumberFormat="1" applyFont="1" applyBorder="1" applyAlignment="1">
      <alignment vertical="center"/>
    </xf>
    <xf numFmtId="3" fontId="2" fillId="0" borderId="23" xfId="0" applyNumberFormat="1" applyFont="1" applyFill="1" applyBorder="1" applyAlignment="1">
      <alignment vertical="center"/>
    </xf>
    <xf numFmtId="3" fontId="2" fillId="0" borderId="26" xfId="0" applyNumberFormat="1" applyFont="1" applyFill="1" applyBorder="1" applyAlignment="1">
      <alignment vertical="center"/>
    </xf>
    <xf numFmtId="3" fontId="1" fillId="0" borderId="22" xfId="0" applyNumberFormat="1" applyFont="1" applyBorder="1" applyAlignment="1">
      <alignment vertical="center" wrapText="1"/>
    </xf>
    <xf numFmtId="3" fontId="2" fillId="0" borderId="23" xfId="0" applyNumberFormat="1" applyFont="1" applyBorder="1" applyAlignment="1">
      <alignment vertical="center"/>
    </xf>
    <xf numFmtId="3" fontId="2" fillId="0" borderId="24" xfId="0" applyNumberFormat="1" applyFont="1" applyFill="1" applyBorder="1" applyAlignment="1">
      <alignment vertical="center"/>
    </xf>
    <xf numFmtId="3" fontId="1" fillId="0" borderId="25" xfId="0" applyNumberFormat="1" applyFont="1" applyBorder="1" applyAlignment="1">
      <alignment vertical="center" wrapText="1"/>
    </xf>
    <xf numFmtId="3" fontId="1" fillId="0" borderId="26" xfId="0" applyNumberFormat="1" applyFont="1" applyFill="1" applyBorder="1" applyAlignment="1">
      <alignment horizontal="right" vertical="center"/>
    </xf>
    <xf numFmtId="0" fontId="11" fillId="0" borderId="27" xfId="0" applyFont="1" applyBorder="1" applyAlignment="1">
      <alignment vertical="center" wrapText="1"/>
    </xf>
    <xf numFmtId="3" fontId="2" fillId="0" borderId="28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1" fillId="0" borderId="22" xfId="0" applyNumberFormat="1" applyFont="1" applyBorder="1" applyAlignment="1">
      <alignment vertical="center"/>
    </xf>
    <xf numFmtId="1" fontId="1" fillId="0" borderId="23" xfId="0" applyNumberFormat="1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3" fontId="1" fillId="0" borderId="26" xfId="0" applyNumberFormat="1" applyFont="1" applyBorder="1" applyAlignment="1">
      <alignment horizontal="right" vertical="center"/>
    </xf>
    <xf numFmtId="3" fontId="1" fillId="0" borderId="23" xfId="0" applyNumberFormat="1" applyFont="1" applyFill="1" applyBorder="1" applyAlignment="1">
      <alignment vertical="center"/>
    </xf>
    <xf numFmtId="3" fontId="2" fillId="0" borderId="29" xfId="0" applyNumberFormat="1" applyFont="1" applyBorder="1" applyAlignment="1">
      <alignment vertical="center"/>
    </xf>
    <xf numFmtId="3" fontId="1" fillId="0" borderId="30" xfId="0" applyNumberFormat="1" applyFont="1" applyBorder="1" applyAlignment="1">
      <alignment vertical="center"/>
    </xf>
    <xf numFmtId="3" fontId="1" fillId="0" borderId="31" xfId="0" applyNumberFormat="1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1" fontId="2" fillId="0" borderId="30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 wrapText="1"/>
    </xf>
    <xf numFmtId="3" fontId="2" fillId="0" borderId="30" xfId="0" applyNumberFormat="1" applyFont="1" applyBorder="1" applyAlignment="1">
      <alignment vertical="center"/>
    </xf>
    <xf numFmtId="3" fontId="1" fillId="0" borderId="30" xfId="0" applyNumberFormat="1" applyFont="1" applyFill="1" applyBorder="1" applyAlignment="1">
      <alignment vertical="center"/>
    </xf>
    <xf numFmtId="3" fontId="1" fillId="0" borderId="33" xfId="0" applyNumberFormat="1" applyFont="1" applyBorder="1" applyAlignment="1">
      <alignment horizontal="right" vertical="center"/>
    </xf>
    <xf numFmtId="0" fontId="11" fillId="0" borderId="34" xfId="0" applyFont="1" applyBorder="1" applyAlignment="1">
      <alignment vertical="center" wrapText="1"/>
    </xf>
    <xf numFmtId="3" fontId="2" fillId="0" borderId="3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9" fillId="0" borderId="8" xfId="0" applyNumberFormat="1" applyFont="1" applyBorder="1" applyAlignment="1">
      <alignment vertical="center"/>
    </xf>
    <xf numFmtId="3" fontId="9" fillId="0" borderId="9" xfId="0" applyNumberFormat="1" applyFont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3" fontId="9" fillId="0" borderId="12" xfId="0" applyNumberFormat="1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 wrapText="1"/>
    </xf>
    <xf numFmtId="3" fontId="1" fillId="0" borderId="19" xfId="0" applyNumberFormat="1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3" fontId="12" fillId="0" borderId="23" xfId="0" applyNumberFormat="1" applyFont="1" applyBorder="1" applyAlignment="1">
      <alignment vertical="center"/>
    </xf>
    <xf numFmtId="0" fontId="3" fillId="0" borderId="27" xfId="0" applyFont="1" applyBorder="1" applyAlignment="1">
      <alignment vertical="center" wrapText="1"/>
    </xf>
    <xf numFmtId="0" fontId="2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 wrapText="1"/>
    </xf>
    <xf numFmtId="0" fontId="3" fillId="0" borderId="34" xfId="0" applyFont="1" applyBorder="1" applyAlignment="1">
      <alignment wrapText="1"/>
    </xf>
    <xf numFmtId="0" fontId="2" fillId="0" borderId="35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0" fontId="1" fillId="0" borderId="9" xfId="0" quotePrefix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workbookViewId="0">
      <selection activeCell="B6" sqref="B6"/>
    </sheetView>
  </sheetViews>
  <sheetFormatPr defaultRowHeight="11.25" x14ac:dyDescent="0.25"/>
  <cols>
    <col min="1" max="1" width="2.7109375" style="7" bestFit="1" customWidth="1"/>
    <col min="2" max="2" width="37.140625" style="6" bestFit="1" customWidth="1"/>
    <col min="3" max="3" width="9.140625" style="2" bestFit="1" customWidth="1"/>
    <col min="4" max="4" width="9.42578125" style="5" bestFit="1" customWidth="1"/>
    <col min="5" max="5" width="9.5703125" style="2" bestFit="1" customWidth="1"/>
    <col min="6" max="6" width="3.5703125" style="1" bestFit="1" customWidth="1"/>
    <col min="7" max="7" width="5.7109375" style="1" customWidth="1"/>
    <col min="8" max="9" width="9.5703125" style="2" bestFit="1" customWidth="1"/>
    <col min="10" max="10" width="2.5703125" style="2" bestFit="1" customWidth="1"/>
    <col min="11" max="11" width="6" style="1" bestFit="1" customWidth="1"/>
    <col min="12" max="12" width="9.140625" style="1" bestFit="1" customWidth="1"/>
    <col min="13" max="13" width="9.5703125" style="1" bestFit="1" customWidth="1"/>
    <col min="14" max="14" width="2.5703125" style="1" bestFit="1" customWidth="1"/>
    <col min="15" max="15" width="6" style="1" bestFit="1" customWidth="1"/>
    <col min="16" max="16" width="9.5703125" style="2" bestFit="1" customWidth="1"/>
    <col min="17" max="17" width="9.5703125" style="4" bestFit="1" customWidth="1"/>
    <col min="18" max="18" width="3.5703125" style="1" bestFit="1" customWidth="1"/>
    <col min="19" max="19" width="1.85546875" style="3" customWidth="1"/>
    <col min="20" max="20" width="9.5703125" style="2" bestFit="1" customWidth="1"/>
    <col min="21" max="16384" width="9.140625" style="1"/>
  </cols>
  <sheetData>
    <row r="1" spans="1:22" ht="30.75" customHeight="1" thickBot="1" x14ac:dyDescent="0.3">
      <c r="A1" s="141" t="s">
        <v>35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39"/>
    </row>
    <row r="2" spans="1:22" s="6" customFormat="1" ht="34.5" thickBot="1" x14ac:dyDescent="0.3">
      <c r="A2" s="138" t="s">
        <v>34</v>
      </c>
      <c r="B2" s="137" t="s">
        <v>33</v>
      </c>
      <c r="C2" s="136" t="s">
        <v>32</v>
      </c>
      <c r="D2" s="135" t="s">
        <v>31</v>
      </c>
      <c r="E2" s="134" t="s">
        <v>30</v>
      </c>
      <c r="F2" s="133" t="s">
        <v>21</v>
      </c>
      <c r="G2" s="128" t="s">
        <v>24</v>
      </c>
      <c r="H2" s="127" t="s">
        <v>29</v>
      </c>
      <c r="I2" s="134" t="s">
        <v>28</v>
      </c>
      <c r="J2" s="133" t="s">
        <v>21</v>
      </c>
      <c r="K2" s="132" t="s">
        <v>24</v>
      </c>
      <c r="L2" s="131" t="s">
        <v>27</v>
      </c>
      <c r="M2" s="130" t="s">
        <v>26</v>
      </c>
      <c r="N2" s="129" t="s">
        <v>25</v>
      </c>
      <c r="O2" s="128" t="s">
        <v>24</v>
      </c>
      <c r="P2" s="127" t="s">
        <v>23</v>
      </c>
      <c r="Q2" s="126" t="s">
        <v>22</v>
      </c>
      <c r="R2" s="125" t="s">
        <v>21</v>
      </c>
      <c r="S2" s="124"/>
      <c r="T2" s="123"/>
    </row>
    <row r="3" spans="1:22" ht="38.25" x14ac:dyDescent="0.2">
      <c r="A3" s="122">
        <v>1</v>
      </c>
      <c r="B3" s="121" t="s">
        <v>20</v>
      </c>
      <c r="C3" s="91"/>
      <c r="D3" s="87"/>
      <c r="E3" s="87"/>
      <c r="F3" s="93"/>
      <c r="G3" s="120" t="s">
        <v>8</v>
      </c>
      <c r="H3" s="88"/>
      <c r="I3" s="87"/>
      <c r="J3" s="93"/>
      <c r="K3" s="119"/>
      <c r="L3" s="118"/>
      <c r="M3" s="117"/>
      <c r="N3" s="93"/>
      <c r="O3" s="89"/>
      <c r="P3" s="88">
        <f>C3+H3+L3</f>
        <v>0</v>
      </c>
      <c r="Q3" s="87">
        <f>E3+I3+M3</f>
        <v>0</v>
      </c>
      <c r="R3" s="86"/>
    </row>
    <row r="4" spans="1:22" ht="25.5" x14ac:dyDescent="0.25">
      <c r="A4" s="116">
        <f>A3+1</f>
        <v>2</v>
      </c>
      <c r="B4" s="115" t="s">
        <v>19</v>
      </c>
      <c r="C4" s="83">
        <v>5877933</v>
      </c>
      <c r="D4" s="83">
        <v>5138827</v>
      </c>
      <c r="E4" s="83">
        <v>5138827</v>
      </c>
      <c r="F4" s="74">
        <f>E4/C4*100</f>
        <v>87.425749834167902</v>
      </c>
      <c r="G4" s="76" t="s">
        <v>8</v>
      </c>
      <c r="H4" s="68"/>
      <c r="I4" s="67"/>
      <c r="J4" s="74"/>
      <c r="K4" s="81"/>
      <c r="L4" s="113"/>
      <c r="M4" s="112"/>
      <c r="N4" s="74"/>
      <c r="O4" s="69"/>
      <c r="P4" s="68">
        <f>C4+H4+L4</f>
        <v>5877933</v>
      </c>
      <c r="Q4" s="67">
        <f>E4+I4+M4</f>
        <v>5138827</v>
      </c>
      <c r="R4" s="66">
        <f>Q4/P4*100</f>
        <v>87.425749834167902</v>
      </c>
    </row>
    <row r="5" spans="1:22" ht="25.5" x14ac:dyDescent="0.25">
      <c r="A5" s="116">
        <f>A4+1</f>
        <v>3</v>
      </c>
      <c r="B5" s="115" t="s">
        <v>18</v>
      </c>
      <c r="C5" s="83"/>
      <c r="D5" s="114"/>
      <c r="E5" s="114"/>
      <c r="F5" s="74"/>
      <c r="G5" s="76" t="s">
        <v>8</v>
      </c>
      <c r="H5" s="68"/>
      <c r="I5" s="67"/>
      <c r="J5" s="74"/>
      <c r="K5" s="81"/>
      <c r="L5" s="113"/>
      <c r="M5" s="112"/>
      <c r="N5" s="74"/>
      <c r="O5" s="69"/>
      <c r="P5" s="68">
        <f>C5+H5+L5</f>
        <v>0</v>
      </c>
      <c r="Q5" s="67">
        <f>E5+I5+M5</f>
        <v>0</v>
      </c>
      <c r="R5" s="66"/>
    </row>
    <row r="6" spans="1:22" ht="24.75" thickBot="1" x14ac:dyDescent="0.3">
      <c r="A6" s="111">
        <f>A5+1</f>
        <v>4</v>
      </c>
      <c r="B6" s="62" t="s">
        <v>17</v>
      </c>
      <c r="C6" s="110"/>
      <c r="D6" s="48"/>
      <c r="E6" s="48"/>
      <c r="F6" s="55"/>
      <c r="G6" s="109" t="s">
        <v>8</v>
      </c>
      <c r="H6" s="49"/>
      <c r="I6" s="48"/>
      <c r="J6" s="55"/>
      <c r="K6" s="108"/>
      <c r="L6" s="107"/>
      <c r="M6" s="106"/>
      <c r="N6" s="55"/>
      <c r="O6" s="50"/>
      <c r="P6" s="49">
        <f>C6+H6+L6</f>
        <v>0</v>
      </c>
      <c r="Q6" s="48">
        <f>E6+I6+M6</f>
        <v>0</v>
      </c>
      <c r="R6" s="47"/>
    </row>
    <row r="7" spans="1:22" s="98" customFormat="1" ht="15.75" thickBot="1" x14ac:dyDescent="0.3">
      <c r="A7" s="105" t="s">
        <v>16</v>
      </c>
      <c r="B7" s="45" t="s">
        <v>15</v>
      </c>
      <c r="C7" s="104">
        <f>SUM(C3:C6)</f>
        <v>5877933</v>
      </c>
      <c r="D7" s="101">
        <f>SUM(D3:D6)</f>
        <v>5138827</v>
      </c>
      <c r="E7" s="101">
        <f>SUM(E3:E6)</f>
        <v>5138827</v>
      </c>
      <c r="F7" s="101">
        <f>E7/C7*100</f>
        <v>87.425749834167902</v>
      </c>
      <c r="G7" s="103">
        <f>SUM(G3:G6)</f>
        <v>0</v>
      </c>
      <c r="H7" s="102">
        <f>SUM(H3:H6)</f>
        <v>0</v>
      </c>
      <c r="I7" s="101">
        <f>SUM(I3:I6)</f>
        <v>0</v>
      </c>
      <c r="J7" s="101"/>
      <c r="K7" s="100">
        <f>SUM(K3:K6)</f>
        <v>0</v>
      </c>
      <c r="L7" s="104">
        <f>SUM(L3:L6)</f>
        <v>0</v>
      </c>
      <c r="M7" s="101">
        <f>SUM(M3:M6)</f>
        <v>0</v>
      </c>
      <c r="N7" s="101"/>
      <c r="O7" s="103">
        <f>SUM(O3:O6)</f>
        <v>0</v>
      </c>
      <c r="P7" s="102">
        <f>SUM(P3:P6)</f>
        <v>5877933</v>
      </c>
      <c r="Q7" s="101">
        <f>SUM(Q3:Q6)</f>
        <v>5138827</v>
      </c>
      <c r="R7" s="100">
        <f>Q7/P7*100</f>
        <v>87.425749834167902</v>
      </c>
      <c r="S7" s="28"/>
      <c r="T7" s="99"/>
    </row>
    <row r="8" spans="1:22" ht="22.5" x14ac:dyDescent="0.25">
      <c r="A8" s="97">
        <v>1</v>
      </c>
      <c r="B8" s="96" t="s">
        <v>14</v>
      </c>
      <c r="C8" s="95">
        <v>45912</v>
      </c>
      <c r="D8" s="94"/>
      <c r="E8" s="87"/>
      <c r="F8" s="93"/>
      <c r="G8" s="76" t="s">
        <v>8</v>
      </c>
      <c r="H8" s="88"/>
      <c r="I8" s="87"/>
      <c r="J8" s="93"/>
      <c r="K8" s="92"/>
      <c r="L8" s="91"/>
      <c r="M8" s="87"/>
      <c r="N8" s="90"/>
      <c r="O8" s="89"/>
      <c r="P8" s="88">
        <f>C8+H8+L8</f>
        <v>45912</v>
      </c>
      <c r="Q8" s="87">
        <f>E8+I8+M8</f>
        <v>0</v>
      </c>
      <c r="R8" s="86"/>
    </row>
    <row r="9" spans="1:22" ht="24" x14ac:dyDescent="0.25">
      <c r="A9" s="79">
        <f>A8+1</f>
        <v>2</v>
      </c>
      <c r="B9" s="78" t="s">
        <v>13</v>
      </c>
      <c r="C9" s="84"/>
      <c r="D9" s="85"/>
      <c r="E9" s="67"/>
      <c r="F9" s="74"/>
      <c r="G9" s="76" t="s">
        <v>8</v>
      </c>
      <c r="H9" s="68"/>
      <c r="I9" s="67"/>
      <c r="J9" s="74"/>
      <c r="K9" s="73"/>
      <c r="L9" s="83"/>
      <c r="M9" s="67"/>
      <c r="N9" s="70"/>
      <c r="O9" s="69"/>
      <c r="P9" s="68">
        <f>C9+H9+L9</f>
        <v>0</v>
      </c>
      <c r="Q9" s="67">
        <f>E9+I9+M9</f>
        <v>0</v>
      </c>
      <c r="R9" s="66"/>
    </row>
    <row r="10" spans="1:22" ht="22.5" x14ac:dyDescent="0.25">
      <c r="A10" s="79">
        <f>A9+1</f>
        <v>3</v>
      </c>
      <c r="B10" s="78" t="s">
        <v>12</v>
      </c>
      <c r="C10" s="84"/>
      <c r="D10" s="85"/>
      <c r="E10" s="67"/>
      <c r="F10" s="74"/>
      <c r="G10" s="76" t="s">
        <v>8</v>
      </c>
      <c r="H10" s="68"/>
      <c r="I10" s="67"/>
      <c r="J10" s="74"/>
      <c r="K10" s="73"/>
      <c r="L10" s="83"/>
      <c r="M10" s="67"/>
      <c r="N10" s="70"/>
      <c r="O10" s="69"/>
      <c r="P10" s="68">
        <f>C10+H10+L10</f>
        <v>0</v>
      </c>
      <c r="Q10" s="67">
        <f>E10+I10+M10</f>
        <v>0</v>
      </c>
      <c r="R10" s="66"/>
    </row>
    <row r="11" spans="1:22" s="3" customFormat="1" ht="22.5" x14ac:dyDescent="0.25">
      <c r="A11" s="79">
        <f>A10+1</f>
        <v>4</v>
      </c>
      <c r="B11" s="78" t="s">
        <v>11</v>
      </c>
      <c r="C11" s="84"/>
      <c r="D11" s="67"/>
      <c r="E11" s="67"/>
      <c r="F11" s="67"/>
      <c r="G11" s="76" t="s">
        <v>8</v>
      </c>
      <c r="H11" s="68"/>
      <c r="I11" s="67"/>
      <c r="J11" s="67"/>
      <c r="K11" s="73"/>
      <c r="L11" s="83"/>
      <c r="M11" s="67"/>
      <c r="N11" s="82"/>
      <c r="O11" s="69"/>
      <c r="P11" s="68">
        <f>C11+H11+L11</f>
        <v>0</v>
      </c>
      <c r="Q11" s="67">
        <f>E11+I11+M11</f>
        <v>0</v>
      </c>
      <c r="R11" s="81"/>
      <c r="T11" s="80"/>
    </row>
    <row r="12" spans="1:22" s="3" customFormat="1" ht="22.5" x14ac:dyDescent="0.25">
      <c r="A12" s="79">
        <f>A11+1</f>
        <v>5</v>
      </c>
      <c r="B12" s="78" t="s">
        <v>10</v>
      </c>
      <c r="C12" s="77"/>
      <c r="D12" s="71"/>
      <c r="E12" s="71"/>
      <c r="F12" s="74"/>
      <c r="G12" s="76" t="s">
        <v>8</v>
      </c>
      <c r="H12" s="75"/>
      <c r="I12" s="71"/>
      <c r="J12" s="74"/>
      <c r="K12" s="73"/>
      <c r="L12" s="72"/>
      <c r="M12" s="71"/>
      <c r="N12" s="70"/>
      <c r="O12" s="69"/>
      <c r="P12" s="68">
        <f>C12+H12+L12</f>
        <v>0</v>
      </c>
      <c r="Q12" s="67">
        <f>E12+I12+M12</f>
        <v>0</v>
      </c>
      <c r="R12" s="66"/>
      <c r="S12" s="64"/>
      <c r="T12" s="65"/>
      <c r="U12" s="64"/>
      <c r="V12" s="64"/>
    </row>
    <row r="13" spans="1:22" s="8" customFormat="1" ht="24.75" thickBot="1" x14ac:dyDescent="0.3">
      <c r="A13" s="63">
        <f>A12+1</f>
        <v>6</v>
      </c>
      <c r="B13" s="62" t="s">
        <v>9</v>
      </c>
      <c r="C13" s="61"/>
      <c r="D13" s="60"/>
      <c r="E13" s="59"/>
      <c r="F13" s="55"/>
      <c r="G13" s="58"/>
      <c r="H13" s="57">
        <v>110000000</v>
      </c>
      <c r="I13" s="56"/>
      <c r="J13" s="55"/>
      <c r="K13" s="54" t="s">
        <v>8</v>
      </c>
      <c r="L13" s="53"/>
      <c r="M13" s="52"/>
      <c r="N13" s="51"/>
      <c r="O13" s="50"/>
      <c r="P13" s="49">
        <f>C13+H13+L13</f>
        <v>110000000</v>
      </c>
      <c r="Q13" s="48">
        <f>E13+I13+M13</f>
        <v>0</v>
      </c>
      <c r="R13" s="47"/>
      <c r="S13" s="9"/>
    </row>
    <row r="14" spans="1:22" s="28" customFormat="1" ht="15.75" thickBot="1" x14ac:dyDescent="0.3">
      <c r="A14" s="46" t="s">
        <v>7</v>
      </c>
      <c r="B14" s="45" t="s">
        <v>6</v>
      </c>
      <c r="C14" s="42">
        <f>SUM(C8:C13)</f>
        <v>45912</v>
      </c>
      <c r="D14" s="38">
        <f>SUM(D8:D13)</f>
        <v>0</v>
      </c>
      <c r="E14" s="38">
        <f>SUM(E8:E13)</f>
        <v>0</v>
      </c>
      <c r="F14" s="38"/>
      <c r="G14" s="44"/>
      <c r="H14" s="39">
        <f>SUM(H8:H13)</f>
        <v>110000000</v>
      </c>
      <c r="I14" s="38">
        <f>SUM(I8:I13)</f>
        <v>0</v>
      </c>
      <c r="J14" s="38"/>
      <c r="K14" s="43"/>
      <c r="L14" s="42">
        <f>SUM(L8:L13)</f>
        <v>0</v>
      </c>
      <c r="M14" s="38">
        <f>SUM(M8:M13)</f>
        <v>0</v>
      </c>
      <c r="N14" s="41"/>
      <c r="O14" s="40"/>
      <c r="P14" s="39">
        <f>SUM(P8:P13)</f>
        <v>110045912</v>
      </c>
      <c r="Q14" s="38">
        <f>SUM(Q8:Q13)</f>
        <v>0</v>
      </c>
      <c r="R14" s="37"/>
    </row>
    <row r="15" spans="1:22" s="28" customFormat="1" ht="12.75" thickBot="1" x14ac:dyDescent="0.3">
      <c r="A15" s="36"/>
      <c r="B15" s="35" t="s">
        <v>5</v>
      </c>
      <c r="C15" s="34">
        <f>C7+C14</f>
        <v>5923845</v>
      </c>
      <c r="D15" s="30">
        <f>D7+D14</f>
        <v>5138827</v>
      </c>
      <c r="E15" s="30">
        <f>E7+E14</f>
        <v>5138827</v>
      </c>
      <c r="F15" s="30">
        <f>E15/C15*100</f>
        <v>86.748167786294204</v>
      </c>
      <c r="G15" s="32">
        <f>G7+G14</f>
        <v>0</v>
      </c>
      <c r="H15" s="31">
        <f>H7+H14</f>
        <v>110000000</v>
      </c>
      <c r="I15" s="30">
        <f>I7+I14</f>
        <v>0</v>
      </c>
      <c r="J15" s="30"/>
      <c r="K15" s="29">
        <f>K7+K14</f>
        <v>0</v>
      </c>
      <c r="L15" s="34">
        <f>L7+L14</f>
        <v>0</v>
      </c>
      <c r="M15" s="30">
        <f>M7+M14</f>
        <v>0</v>
      </c>
      <c r="N15" s="33"/>
      <c r="O15" s="32">
        <f>O7+O14</f>
        <v>0</v>
      </c>
      <c r="P15" s="31">
        <f>P7+P14</f>
        <v>115923845</v>
      </c>
      <c r="Q15" s="30">
        <f>Q7+Q14</f>
        <v>5138827</v>
      </c>
      <c r="R15" s="29">
        <f>Q15/P15*100</f>
        <v>4.4329335349427037</v>
      </c>
    </row>
    <row r="16" spans="1:22" s="8" customFormat="1" ht="12.75" x14ac:dyDescent="0.25">
      <c r="A16" s="24"/>
      <c r="B16" s="17"/>
      <c r="C16" s="14"/>
      <c r="D16" s="27"/>
      <c r="E16" s="27"/>
      <c r="F16" s="27"/>
      <c r="G16" s="15"/>
      <c r="H16" s="12"/>
      <c r="I16" s="14"/>
      <c r="J16" s="13"/>
      <c r="K16" s="12"/>
      <c r="L16" s="12"/>
      <c r="M16" s="12"/>
      <c r="N16" s="12"/>
      <c r="O16" s="12"/>
      <c r="P16" s="26"/>
      <c r="R16" s="10"/>
      <c r="S16" s="9"/>
    </row>
    <row r="18" spans="1:19" s="8" customFormat="1" ht="15.75" x14ac:dyDescent="0.25">
      <c r="A18" s="22"/>
      <c r="B18" s="25" t="s">
        <v>4</v>
      </c>
      <c r="C18" s="24"/>
      <c r="D18" s="23"/>
      <c r="E18" s="12"/>
      <c r="F18" s="19"/>
      <c r="G18" s="15"/>
      <c r="H18" s="12"/>
      <c r="I18" s="14"/>
      <c r="J18" s="13"/>
      <c r="K18" s="12"/>
      <c r="L18" s="12"/>
      <c r="M18" s="11" t="s">
        <v>3</v>
      </c>
      <c r="N18" s="11"/>
      <c r="O18" s="11"/>
      <c r="P18" s="11"/>
      <c r="Q18" s="11"/>
      <c r="R18" s="10"/>
      <c r="S18" s="9"/>
    </row>
    <row r="19" spans="1:19" s="8" customFormat="1" ht="15.75" x14ac:dyDescent="0.25">
      <c r="A19" s="22"/>
      <c r="B19" s="21" t="s">
        <v>2</v>
      </c>
      <c r="C19" s="14"/>
      <c r="D19" s="20"/>
      <c r="E19" s="20"/>
      <c r="F19" s="19"/>
      <c r="G19" s="15"/>
      <c r="H19" s="12"/>
      <c r="I19" s="14"/>
      <c r="J19" s="13"/>
      <c r="K19" s="12"/>
      <c r="L19" s="12"/>
      <c r="M19" s="11" t="s">
        <v>1</v>
      </c>
      <c r="N19" s="11"/>
      <c r="O19" s="11"/>
      <c r="P19" s="11"/>
      <c r="Q19" s="11"/>
      <c r="R19" s="10"/>
      <c r="S19" s="9"/>
    </row>
    <row r="20" spans="1:19" s="8" customFormat="1" ht="15" x14ac:dyDescent="0.25">
      <c r="A20" s="18"/>
      <c r="B20" s="17"/>
      <c r="C20" s="14"/>
      <c r="D20" s="16"/>
      <c r="E20" s="16"/>
      <c r="F20" s="16"/>
      <c r="G20" s="15"/>
      <c r="H20" s="12"/>
      <c r="I20" s="14"/>
      <c r="J20" s="13"/>
      <c r="K20" s="12"/>
      <c r="L20" s="12"/>
      <c r="M20" s="11"/>
      <c r="N20" s="11"/>
      <c r="O20" s="11"/>
      <c r="P20" s="11"/>
      <c r="Q20" s="11"/>
      <c r="R20" s="10"/>
      <c r="S20" s="9"/>
    </row>
    <row r="22" spans="1:19" x14ac:dyDescent="0.25">
      <c r="F22" s="1" t="s">
        <v>0</v>
      </c>
    </row>
  </sheetData>
  <mergeCells count="7">
    <mergeCell ref="A1:R1"/>
    <mergeCell ref="D16:F16"/>
    <mergeCell ref="M18:Q18"/>
    <mergeCell ref="D19:E19"/>
    <mergeCell ref="M19:Q19"/>
    <mergeCell ref="D20:F20"/>
    <mergeCell ref="M20:Q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Trajchevski</dc:creator>
  <cp:lastModifiedBy>Trajchevski</cp:lastModifiedBy>
  <dcterms:created xsi:type="dcterms:W3CDTF">2020-11-11T08:50:19Z</dcterms:created>
  <dcterms:modified xsi:type="dcterms:W3CDTF">2020-11-11T09:15:59Z</dcterms:modified>
</cp:coreProperties>
</file>